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<sst xmlns="http://schemas.openxmlformats.org/spreadsheetml/2006/main" count="125" uniqueCount="121">
  <si>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</si>
  <si>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</si>
  <si>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</si>
  <si>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</si>
  <si>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</si>
  <si>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</si>
  <si>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</si>
  <si>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</si>
  <si>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</si>
  <si>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</si>
  <si>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</si>
  <si>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</si>
  <si>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</si>
  <si>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</si>
  <si>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</si>
  <si>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</si>
  <si>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</si>
  <si>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</si>
  <si>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</si>
  <si>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</si>
  <si>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</si>
  <si>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</si>
  <si>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</si>
  <si>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</si>
  <si>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</si>
  <si>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</si>
  <si>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</si>
  <si>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</si>
  <si>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</si>
  <si>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</si>
  <si>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</si>
  <si>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</si>
  <si>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</si>
  <si>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</si>
  <si>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</si>
  <si>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</si>
  <si>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</si>
  <si>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</si>
  <si>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</si>
  <si>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</si>
  <si>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</si>
  <si>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</si>
  <si>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</si>
  <si>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</si>
  <si>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</si>
  <si>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</si>
  <si>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</si>
  <si>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</si>
  <si>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</si>
  <si>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</si>
  <si>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</si>
  <si>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</si>
  <si>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</si>
  <si>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</si>
  <si>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</si>
  <si>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</si>
  <si>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</si>
  <si>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</si>
  <si>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</si>
  <si>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</si>
  <si>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</si>
  <si>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</si>
  <si>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</si>
  <si>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</si>
  <si>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</si>
  <si>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</si>
  <si>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</si>
  <si>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</si>
  <si>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</si>
  <si>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</si>
  <si>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</si>
  <si>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</si>
  <si>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</si>
  <si>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</si>
  <si>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</si>
  <si>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</si>
  <si>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</si>
  <si>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</si>
  <si>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</si>
  <si>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</si>
  <si>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</si>
  <si>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</si>
  <si>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</si>
  <si>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</si>
  <si>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</si>
  <si>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</si>
  <si>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</si>
  <si>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</si>
  <si>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</si>
  <si>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</si>
  <si>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</si>
  <si>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</si>
  <si>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</si>
  <si>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</si>
  <si>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</si>
  <si>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</si>
  <si>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</si>
  <si>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</si>
  <si>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</si>
  <si>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</si>
  <si>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</si>
  <si>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</si>
  <si>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</si>
  <si>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</si>
  <si>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</si>
  <si>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</si>
  <si>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</si>
  <si>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</si>
  <si>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</si>
  <si>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</si>
  <si>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</si>
  <si>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</si>
  <si>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</si>
  <si>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</si>
  <si>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</si>
  <si>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</si>
  <si>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</si>
  <si>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</si>
  <si>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</si>
  <si>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</si>
  <si>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19.09.16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</si>
</sst>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6" sqref="H8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41</v>
      </c>
      <c r="J4" s="84" t="s">
        <v>119</v>
      </c>
      <c r="K4" s="89" t="s">
        <v>118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108050095.13000001</v>
      </c>
      <c r="I8" s="71">
        <f>H8/D8*100</f>
        <v>73.53314710437677</v>
      </c>
      <c r="J8" s="71">
        <f>H8/(L8+M8+N8+O8+P8+Q8+R8+N25+O25+P25+Q25+R25+S8+S25+T8)*100</f>
        <v>96.31159658435375</v>
      </c>
      <c r="K8" s="64">
        <f>K9+K17</f>
        <v>2896856.8399999985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28288163.090000004</v>
      </c>
      <c r="I9" s="45">
        <f>H9/D9*100</f>
        <v>71.17098428735227</v>
      </c>
      <c r="J9" s="45">
        <f>H9/(L9+M9+N9+O9+P9+Q9+R9+S9+T9+M17+N17+O17+P17+Q17+R17+S17+T17)*100</f>
        <v>90.71074238046832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92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93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93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93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4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8966410.81</v>
      </c>
      <c r="I17" s="46">
        <f t="shared" si="3"/>
        <v>73.46084870183603</v>
      </c>
      <c r="J17" s="92">
        <f>H17/(L17+M17+N17+O17+P17+Q17+R17+S17+T17)*100</f>
        <v>75.8937528184824</v>
      </c>
      <c r="K17" s="72">
        <f>L17+M17+N17+O17+P17+Q17+R17+S17+T17-H17</f>
        <v>2848014.59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</f>
        <v>3855438.9300000006</v>
      </c>
      <c r="I18" s="47">
        <f>H18/D18*100</f>
        <v>85.42016018610835</v>
      </c>
      <c r="J18" s="9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9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</f>
        <v>915326.7100000002</v>
      </c>
      <c r="I21" s="47">
        <f t="shared" si="3"/>
        <v>88.94438927217959</v>
      </c>
      <c r="J21" s="9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79761932.04</v>
      </c>
      <c r="I25" s="45">
        <f>H25/D25*100</f>
        <v>74.40902089086025</v>
      </c>
      <c r="J25" s="69">
        <f>H25/(L25+M25+N25+O25+P25+Q25+R25+S25+T25)*100</f>
        <v>88.76111919542737</v>
      </c>
      <c r="K25" s="52">
        <f>L25+M25+N25+O25+P25+Q25+R25+S25+T25-H25</f>
        <v>10099409.00999999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5"/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>H29/D29*100</f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27000+462000+207958.72</f>
        <v>696958.72</v>
      </c>
      <c r="I31" s="46">
        <f>H31/D31*100</f>
        <v>99.56553142857143</v>
      </c>
      <c r="J31" s="68">
        <f t="shared" si="10"/>
        <v>99.56553142857143</v>
      </c>
      <c r="K31" s="52">
        <f t="shared" si="7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/>
      <c r="I32" s="45"/>
      <c r="J32" s="68">
        <f t="shared" si="10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250000+350000+11000000+385798+506503.4+2540985.6+1579928.6+21155+3388311.6+2673656.8+17847</f>
        <v>22714186</v>
      </c>
      <c r="I35" s="46">
        <f aca="true" t="shared" si="12" ref="I35:I41">H35/D35*100</f>
        <v>98.7573304347826</v>
      </c>
      <c r="J35" s="68">
        <f t="shared" si="10"/>
        <v>113.37252807586724</v>
      </c>
      <c r="K35" s="52">
        <f t="shared" si="7"/>
        <v>-2679186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</f>
        <v>34198791.160000004</v>
      </c>
      <c r="I37" s="46">
        <f t="shared" si="12"/>
        <v>69.40591562657787</v>
      </c>
      <c r="J37" s="68">
        <f t="shared" si="10"/>
        <v>84.99001881203762</v>
      </c>
      <c r="K37" s="52">
        <f t="shared" si="7"/>
        <v>6039805.839999996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2"/>
        <v>64.78895470219435</v>
      </c>
      <c r="J39" s="68">
        <f t="shared" si="10"/>
        <v>64.78895470219435</v>
      </c>
      <c r="K39" s="52">
        <f t="shared" si="7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/>
      <c r="I42" s="46"/>
      <c r="J42" s="68">
        <f t="shared" si="10"/>
        <v>0</v>
      </c>
      <c r="K42" s="52">
        <f t="shared" si="7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47303427.92</v>
      </c>
      <c r="I47" s="65">
        <f>H47/D47*100</f>
        <v>49.55817096967381</v>
      </c>
      <c r="J47" s="65">
        <f>H48/(L48+M48+N48+O48+P48+Q48+R48+S48+T48)*100</f>
        <v>71.79628122104677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47303427.92</v>
      </c>
      <c r="I48" s="48">
        <f>H48/D48*100</f>
        <v>49.55817096967381</v>
      </c>
      <c r="J48" s="69">
        <f>H48/(L48+M48+N48+O48+P48+Q48+R48+S48+T48)*100</f>
        <v>71.79628122104677</v>
      </c>
      <c r="K48" s="52">
        <f>L48+M48+N48+O48+P48+Q48+R48+S48+T48-H48</f>
        <v>18582196.119999997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8">
        <f>H54/(L54+M54+N54+O54+P54+Q54+R54+S54+T54)*100</f>
        <v>80.82731572561399</v>
      </c>
      <c r="K54" s="52">
        <f t="shared" si="7"/>
        <v>180627.0299999999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1453283.2+635176.8+818106.4+14056.21+491000+10144</f>
        <v>3421766.61</v>
      </c>
      <c r="I78" s="46">
        <f>H78/D78*100</f>
        <v>87.15232167767691</v>
      </c>
      <c r="J78" s="68">
        <f>H78/(L78+M78+N78+O78+P78+Q78+R78+S78+T78)*100</f>
        <v>87.15232167767691</v>
      </c>
      <c r="K78" s="52">
        <f t="shared" si="7"/>
        <v>504424.39000000013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1400000+4300000+1082142+1437858</f>
        <v>8220000</v>
      </c>
      <c r="I85" s="46">
        <f>H85/D85*100</f>
        <v>70.86206896551724</v>
      </c>
      <c r="J85" s="68">
        <f>H85/(L85+M85+N85+O85+P85+Q85+R85+S85+T85)*100</f>
        <v>100</v>
      </c>
      <c r="K85" s="52">
        <f t="shared" si="7"/>
        <v>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7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8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8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8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155353523.05</v>
      </c>
      <c r="I101" s="44">
        <f>H101/D101*100</f>
        <v>64.09212352650182</v>
      </c>
      <c r="J101" s="44">
        <f>H101/(L101+M101+N101+O101+P101+Q101+R101+S101+T101)*100</f>
        <v>83.10697767071731</v>
      </c>
      <c r="K101" s="52">
        <f t="shared" si="18"/>
        <v>31578461.96999997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2016-09-19T13:19:22Z</dcterms:modified>
  <cp:category/>
  <cp:version/>
  <cp:contentType/>
  <cp:contentStatus/>
</cp:coreProperties>
</file>